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Arkusz1" sheetId="1" r:id="rId1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<sst xmlns="http://schemas.openxmlformats.org/spreadsheetml/2006/main" count="98" uniqueCount="94">
  <si>
    <t>Lp</t>
  </si>
  <si>
    <t>Budżet Kalisza</t>
  </si>
  <si>
    <t>Miasto</t>
  </si>
  <si>
    <t>Powiat</t>
  </si>
  <si>
    <t>1.</t>
  </si>
  <si>
    <t>2.</t>
  </si>
  <si>
    <t>3.</t>
  </si>
  <si>
    <t>4.</t>
  </si>
  <si>
    <t>5.</t>
  </si>
  <si>
    <t>OGÓŁEM</t>
  </si>
  <si>
    <t>/w zł/</t>
  </si>
  <si>
    <t>Opis</t>
  </si>
  <si>
    <t>Dział</t>
  </si>
  <si>
    <t>Rozdział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</si>
  <si>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</si>
  <si>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</si>
  <si>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</si>
  <si>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</si>
  <si>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</si>
  <si>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</si>
  <si>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</si>
  <si>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</si>
  <si>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</si>
  <si>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</si>
  <si>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</si>
  <si>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</si>
  <si>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</si>
  <si>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</si>
  <si>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</si>
  <si>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</si>
  <si>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</si>
  <si>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</si>
  <si>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</si>
  <si>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</si>
  <si>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</si>
  <si>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</si>
  <si>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</si>
  <si>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</si>
  <si>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</si>
  <si>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Dotacja na zadania w zakresie przeciwdziałania patologiom społecznym. Dotacja na zadania w zakresie wypoczynku dzieci i młodzieży</t>
  </si>
  <si>
    <t>Dotacja na aktywizację psychiczną i fizyczną oraz edukację zdrowotną osób w podeszłym wieku oraz na zadania w zakresie pomocy społecznej, w tym pomocy osobom w trudnej sytuacji życiowej</t>
  </si>
  <si>
    <t>Dotacja na zadania w zakresie pomocy społecznej, w tym na prowadzenie Ośrodka Adopcyjno - Opiekuńczego</t>
  </si>
  <si>
    <t>Dotacja na zadania w zakresie pomocy społecznej, w tym na usługi opiekuńcze</t>
  </si>
  <si>
    <t>Dotacja na zadania w zakresie wypoczynku dzieci i młodzieży</t>
  </si>
  <si>
    <t>Dotacja na zadania w zakresie wsperania działań na rzecz upowszechniania kultury oraz na realizację prac popularno-naukowych i wydawniczych dokumentujących kulturę oraz dziedzictwo kulturowe</t>
  </si>
  <si>
    <t>Dotacja na zadania w zakresie prac konserwatorskich, restauratorskich i robót budowlanych w obiektach zabytkowych wpisanych do rejestru zabytków nie stanowiących własności Miasta</t>
  </si>
  <si>
    <t>Dotacja na zadania w zakresie utrzymania oraz remontów obiektów sportowych będących w posiadaniu lub użyczeniu stowarzyszeń kultury fizycznej</t>
  </si>
  <si>
    <t>Dotacja na zadania w zakresie upowszechniania kultury fizycznej i sportu</t>
  </si>
  <si>
    <t>Dotacja na zadania w zakresie bezpieczeństwa i porządku publicznego</t>
  </si>
  <si>
    <t>Dotacja na zadania w zakresie porządku i bezpieczeństwa publicznego</t>
  </si>
  <si>
    <t>Dotacja na zadania w zakresie działalności wspomagającej rozwój gospodarczy, w tym rozwój przedsiębiorczości</t>
  </si>
  <si>
    <t>Dotacja na zadania w zakresie pomocy społecznej</t>
  </si>
  <si>
    <t xml:space="preserve">Dotacja podmiotowa dla szkoły podstawowej prowadzonej przez osoby prawne niebędące j.s.t. oraz przez osoby fizyczne </t>
  </si>
  <si>
    <t>Dotacja podmiotowa dla przedszkoli prowadzonych przez osoby prawne niebędące j.s.t. oraz przez osoby fizyczne</t>
  </si>
  <si>
    <t>Dotacja podmiotowa dla gimnazjów prowadzonych przez osoby prawne niebędące j.s.t. oraz przez osoby fizyczne</t>
  </si>
  <si>
    <t>Dotacja podmiotowa dla liceów ogólnokształcących prowadzonych przez osoby prawne niebędące j.s.t. oraz przez osoby fizyczne</t>
  </si>
  <si>
    <t>Dotacja podmiotowa dla ponadgimnazjalnych szkół zawodowych prowadzonych przez osoby prawne niebędące j.s.t. oraz przez osoby fizyczne</t>
  </si>
  <si>
    <t>Dotacja na zadania w zakresie działania na rzecz osób niepełnosprawnych, w tym współfinansowanie warsztatów terapii zajęciowej</t>
  </si>
  <si>
    <t>Dotacja podmiotowa dla ośrodków wychowawczych prowadzonych przez osoby prawne niebędące j.s.t. oraz przez osoby fizyczne</t>
  </si>
  <si>
    <t>Dotacja na zadania w zakresie kultury i sztuki, na działalność statutową Filharmonii Kaliskiej</t>
  </si>
  <si>
    <t>31.</t>
  </si>
  <si>
    <t xml:space="preserve">Dotacja na zadania w zakresie kultury i sztuki, na działalność statutową Miejskiego Ośrodka Kultury </t>
  </si>
  <si>
    <t>Dotacja na zadania w zakresie kultury i sztuki, na działalność statutową Ośrodka Kultury Plastycznej "Wieża Ciśnień"</t>
  </si>
  <si>
    <t>Dotacja na zadania w zakresie kultury i sztuki, na działalność statutową Biura Wystaw Artystycznych</t>
  </si>
  <si>
    <t>Dotacja na pomoc finansową dla Centrum Kultury i Sztuki</t>
  </si>
  <si>
    <t>Dotacja na zadania w zakresie kultury i sztuki, na działalność statutową Miejskiej Biblioteki Publicznej</t>
  </si>
  <si>
    <t>Dotacja na pomoc finansową dla Muzeum Okręgowego Ziemi Kaliskiej</t>
  </si>
  <si>
    <t>Dotacja podmiotowa dla internatu przy Liceum Ogólnokształcącym Sióstr Nazaretanek</t>
  </si>
  <si>
    <t>32.</t>
  </si>
  <si>
    <t>Dotacja podmiotowa dla przedszkoli prowadzonych przez osoby prawne niebędące j.s.t. oraz przez osoby fizyczne realizujące wczesne wspomaganie rozwoju dziecka</t>
  </si>
  <si>
    <t>Dotacja podmiotowa dla gimnazjów specjalnych prowadzonych przez osoby prawne niebędące j.s.t. oraz przez osoby fizyczne</t>
  </si>
  <si>
    <t>Dotacja na zadania w zakresie zwalczania narkomanii</t>
  </si>
  <si>
    <t>Dotacja na zadania w zakresie przeciwdziałania przemocy w rodzinie</t>
  </si>
  <si>
    <t>33.</t>
  </si>
  <si>
    <t>34.</t>
  </si>
  <si>
    <t>35.</t>
  </si>
  <si>
    <t>36.</t>
  </si>
  <si>
    <t>37.</t>
  </si>
  <si>
    <t>38.</t>
  </si>
  <si>
    <t>Dotacja na pomoc finansową dla Teatru im. Wojciecha Bogusławskiego</t>
  </si>
  <si>
    <t>Dotacja na zadania w zakresie działań na rzecz integracji europejskiej oraz rozwijania kontaktów i współpracy między społeczeństwami</t>
  </si>
  <si>
    <t>Dotacja na zadania w zakresie promocji i organizacji wolontariatu</t>
  </si>
  <si>
    <t>39.</t>
  </si>
  <si>
    <t>40.</t>
  </si>
  <si>
    <t>Dotacja na zadania w zakresie pomocy społecznej, w tym na realizację projektu "Internet zmieni Twój los. Przeciwdziałanie wykluczeniu cyfrowemu na terenie woj.wielkopolskiego"</t>
  </si>
  <si>
    <t>Wpłata do budżetu państwa</t>
  </si>
  <si>
    <t>01030</t>
  </si>
  <si>
    <t>010</t>
  </si>
  <si>
    <t>Wpłata na rzecz Izby Rolniczej</t>
  </si>
  <si>
    <t>41.</t>
  </si>
  <si>
    <t>42.</t>
  </si>
  <si>
    <t>Załącznik nr 12
do uchwały Nr XLIII/604/2009
Rady Miejskiej Kalisza
z dnia 29 grudnia 2009 r.
w sprawie uchwalenia budżetu Kalisza - 
Miasta na prawach powiatu na 2010 rok</t>
  </si>
  <si>
    <t>PLAN POZOSTAŁYCH DOTACJI ZWIĄZANYCH Z REALIZACJĄ ZADAŃ NA 2010 ROK</t>
  </si>
  <si>
    <t>Plan na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</si>
</sst>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workbookViewId="0" topLeftCell="A39">
      <selection activeCell="F47" sqref="F47"/>
    </sheetView>
  </sheetViews>
  <sheetFormatPr defaultColWidth="9.140625" defaultRowHeight="12.75"/>
  <cols>
    <col min="1" max="1" width="4.140625" style="0" customWidth="1"/>
    <col min="2" max="2" width="5.8515625" style="0" customWidth="1"/>
    <col min="4" max="4" width="33.28125" style="0" customWidth="1"/>
    <col min="5" max="5" width="13.28125" style="0" customWidth="1"/>
    <col min="6" max="6" width="10.28125" style="15" customWidth="1"/>
    <col min="7" max="7" width="10.57421875" style="0" customWidth="1"/>
  </cols>
  <sheetData>
    <row r="1" spans="5:7" ht="68.25" customHeight="1">
      <c r="E1" s="27" t="s">
        <v>91</v>
      </c>
      <c r="F1" s="28"/>
      <c r="G1" s="28"/>
    </row>
    <row r="2" ht="12" customHeight="1">
      <c r="F2" s="13"/>
    </row>
    <row r="3" spans="1:7" s="5" customFormat="1" ht="15.75" customHeight="1">
      <c r="A3" s="25" t="s">
        <v>92</v>
      </c>
      <c r="B3" s="26"/>
      <c r="C3" s="26"/>
      <c r="D3" s="26"/>
      <c r="E3" s="26"/>
      <c r="F3" s="26"/>
      <c r="G3" s="26"/>
    </row>
    <row r="4" spans="1:7" s="5" customFormat="1" ht="12" customHeight="1">
      <c r="A4" s="6"/>
      <c r="B4" s="7"/>
      <c r="C4" s="7"/>
      <c r="D4" s="7"/>
      <c r="E4" s="7"/>
      <c r="F4" s="14"/>
      <c r="G4" s="7"/>
    </row>
    <row r="5" ht="12" customHeight="1">
      <c r="G5" t="s">
        <v>10</v>
      </c>
    </row>
    <row r="6" spans="1:7" ht="15" customHeight="1">
      <c r="A6" s="29" t="s">
        <v>0</v>
      </c>
      <c r="B6" s="30" t="s">
        <v>12</v>
      </c>
      <c r="C6" s="30" t="s">
        <v>13</v>
      </c>
      <c r="D6" s="29" t="s">
        <v>11</v>
      </c>
      <c r="E6" s="29" t="s">
        <v>93</v>
      </c>
      <c r="F6" s="29"/>
      <c r="G6" s="29"/>
    </row>
    <row r="7" spans="1:7" ht="25.5" customHeight="1">
      <c r="A7" s="29"/>
      <c r="B7" s="31"/>
      <c r="C7" s="32"/>
      <c r="D7" s="29"/>
      <c r="E7" s="1" t="s">
        <v>1</v>
      </c>
      <c r="F7" s="16" t="s">
        <v>2</v>
      </c>
      <c r="G7" s="1" t="s">
        <v>3</v>
      </c>
    </row>
    <row r="8" spans="1:7" ht="11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17">
        <v>6</v>
      </c>
      <c r="G8" s="2">
        <v>7</v>
      </c>
    </row>
    <row r="9" spans="1:7" ht="30.75" customHeight="1">
      <c r="A9" s="4" t="s">
        <v>4</v>
      </c>
      <c r="B9" s="21" t="s">
        <v>87</v>
      </c>
      <c r="C9" s="21" t="s">
        <v>86</v>
      </c>
      <c r="D9" s="3" t="s">
        <v>88</v>
      </c>
      <c r="E9" s="10">
        <f>SUM(F9:G9)</f>
        <v>8000</v>
      </c>
      <c r="F9" s="10">
        <v>8000</v>
      </c>
      <c r="G9" s="10">
        <v>0</v>
      </c>
    </row>
    <row r="10" spans="1:7" ht="51.75" customHeight="1">
      <c r="A10" s="4" t="s">
        <v>5</v>
      </c>
      <c r="B10" s="4">
        <v>150</v>
      </c>
      <c r="C10" s="4">
        <v>15011</v>
      </c>
      <c r="D10" s="3" t="s">
        <v>50</v>
      </c>
      <c r="E10" s="10">
        <f>SUM(F10:G10)</f>
        <v>50000</v>
      </c>
      <c r="F10" s="10">
        <v>50000</v>
      </c>
      <c r="G10" s="10">
        <v>0</v>
      </c>
    </row>
    <row r="11" spans="1:7" ht="51.75" customHeight="1">
      <c r="A11" s="4" t="s">
        <v>6</v>
      </c>
      <c r="B11" s="4">
        <v>150</v>
      </c>
      <c r="C11" s="4">
        <v>15011</v>
      </c>
      <c r="D11" s="3" t="s">
        <v>80</v>
      </c>
      <c r="E11" s="10">
        <f>SUM(F11:G11)</f>
        <v>19000</v>
      </c>
      <c r="F11" s="10">
        <v>19000</v>
      </c>
      <c r="G11" s="10">
        <v>0</v>
      </c>
    </row>
    <row r="12" spans="1:7" ht="28.5" customHeight="1">
      <c r="A12" s="4" t="s">
        <v>7</v>
      </c>
      <c r="B12" s="4">
        <v>150</v>
      </c>
      <c r="C12" s="4">
        <v>15011</v>
      </c>
      <c r="D12" s="3" t="s">
        <v>81</v>
      </c>
      <c r="E12" s="10">
        <f>SUM(F12:G12)</f>
        <v>8800</v>
      </c>
      <c r="F12" s="10">
        <v>8800</v>
      </c>
      <c r="G12" s="10">
        <v>0</v>
      </c>
    </row>
    <row r="13" spans="1:7" s="8" customFormat="1" ht="39.75" customHeight="1">
      <c r="A13" s="4" t="s">
        <v>8</v>
      </c>
      <c r="B13" s="4">
        <v>754</v>
      </c>
      <c r="C13" s="4">
        <v>75405</v>
      </c>
      <c r="D13" s="3" t="s">
        <v>48</v>
      </c>
      <c r="E13" s="10">
        <f aca="true" t="shared" si="0" ref="E13:E50">SUM(F13:G13)</f>
        <v>772000</v>
      </c>
      <c r="F13" s="10">
        <v>772000</v>
      </c>
      <c r="G13" s="10">
        <v>0</v>
      </c>
    </row>
    <row r="14" spans="1:7" s="8" customFormat="1" ht="39.75" customHeight="1">
      <c r="A14" s="4" t="s">
        <v>14</v>
      </c>
      <c r="B14" s="4">
        <v>754</v>
      </c>
      <c r="C14" s="4">
        <v>75406</v>
      </c>
      <c r="D14" s="3" t="s">
        <v>48</v>
      </c>
      <c r="E14" s="10">
        <f t="shared" si="0"/>
        <v>18000</v>
      </c>
      <c r="F14" s="10">
        <v>18000</v>
      </c>
      <c r="G14" s="10">
        <v>0</v>
      </c>
    </row>
    <row r="15" spans="1:7" s="8" customFormat="1" ht="37.5" customHeight="1">
      <c r="A15" s="4" t="s">
        <v>15</v>
      </c>
      <c r="B15" s="4">
        <v>754</v>
      </c>
      <c r="C15" s="4">
        <v>75412</v>
      </c>
      <c r="D15" s="3" t="s">
        <v>48</v>
      </c>
      <c r="E15" s="10">
        <f t="shared" si="0"/>
        <v>101500</v>
      </c>
      <c r="F15" s="10">
        <v>101500</v>
      </c>
      <c r="G15" s="10">
        <v>0</v>
      </c>
    </row>
    <row r="16" spans="1:7" s="9" customFormat="1" ht="37.5" customHeight="1">
      <c r="A16" s="4" t="s">
        <v>16</v>
      </c>
      <c r="B16" s="4">
        <v>754</v>
      </c>
      <c r="C16" s="4">
        <v>75495</v>
      </c>
      <c r="D16" s="3" t="s">
        <v>49</v>
      </c>
      <c r="E16" s="10">
        <f t="shared" si="0"/>
        <v>5000</v>
      </c>
      <c r="F16" s="10">
        <v>0</v>
      </c>
      <c r="G16" s="10">
        <v>5000</v>
      </c>
    </row>
    <row r="17" spans="1:7" s="9" customFormat="1" ht="27" customHeight="1">
      <c r="A17" s="4" t="s">
        <v>17</v>
      </c>
      <c r="B17" s="4">
        <v>758</v>
      </c>
      <c r="C17" s="4">
        <v>75832</v>
      </c>
      <c r="D17" s="11" t="s">
        <v>85</v>
      </c>
      <c r="E17" s="10">
        <f>SUM(F17:G17)</f>
        <v>170653</v>
      </c>
      <c r="F17" s="10">
        <v>0</v>
      </c>
      <c r="G17" s="10">
        <v>170653</v>
      </c>
    </row>
    <row r="18" spans="1:7" s="9" customFormat="1" ht="51.75" customHeight="1">
      <c r="A18" s="4" t="s">
        <v>18</v>
      </c>
      <c r="B18" s="4">
        <v>801</v>
      </c>
      <c r="C18" s="4">
        <v>80101</v>
      </c>
      <c r="D18" s="11" t="s">
        <v>52</v>
      </c>
      <c r="E18" s="10">
        <f t="shared" si="0"/>
        <v>858408</v>
      </c>
      <c r="F18" s="10">
        <v>858408</v>
      </c>
      <c r="G18" s="10">
        <v>0</v>
      </c>
    </row>
    <row r="19" spans="1:7" s="9" customFormat="1" ht="51" customHeight="1">
      <c r="A19" s="4" t="s">
        <v>19</v>
      </c>
      <c r="B19" s="4">
        <v>801</v>
      </c>
      <c r="C19" s="4">
        <v>80104</v>
      </c>
      <c r="D19" s="3" t="s">
        <v>53</v>
      </c>
      <c r="E19" s="10">
        <f t="shared" si="0"/>
        <v>5106845</v>
      </c>
      <c r="F19" s="10">
        <v>5106845</v>
      </c>
      <c r="G19" s="10">
        <v>0</v>
      </c>
    </row>
    <row r="20" spans="1:7" s="9" customFormat="1" ht="51" customHeight="1">
      <c r="A20" s="4" t="s">
        <v>20</v>
      </c>
      <c r="B20" s="4">
        <v>801</v>
      </c>
      <c r="C20" s="4">
        <v>80110</v>
      </c>
      <c r="D20" s="3" t="s">
        <v>54</v>
      </c>
      <c r="E20" s="10">
        <f t="shared" si="0"/>
        <v>779534</v>
      </c>
      <c r="F20" s="10">
        <v>779534</v>
      </c>
      <c r="G20" s="10">
        <v>0</v>
      </c>
    </row>
    <row r="21" spans="1:7" s="9" customFormat="1" ht="51" customHeight="1">
      <c r="A21" s="4" t="s">
        <v>21</v>
      </c>
      <c r="B21" s="4">
        <v>801</v>
      </c>
      <c r="C21" s="4">
        <v>80111</v>
      </c>
      <c r="D21" s="3" t="s">
        <v>70</v>
      </c>
      <c r="E21" s="10">
        <f t="shared" si="0"/>
        <v>410080</v>
      </c>
      <c r="F21" s="10">
        <v>0</v>
      </c>
      <c r="G21" s="10">
        <v>410080</v>
      </c>
    </row>
    <row r="22" spans="1:7" s="9" customFormat="1" ht="51" customHeight="1">
      <c r="A22" s="4" t="s">
        <v>22</v>
      </c>
      <c r="B22" s="4">
        <v>801</v>
      </c>
      <c r="C22" s="4">
        <v>80120</v>
      </c>
      <c r="D22" s="3" t="s">
        <v>55</v>
      </c>
      <c r="E22" s="10">
        <f t="shared" si="0"/>
        <v>1929100</v>
      </c>
      <c r="F22" s="10">
        <v>0</v>
      </c>
      <c r="G22" s="10">
        <v>1929100</v>
      </c>
    </row>
    <row r="23" spans="1:7" s="9" customFormat="1" ht="62.25" customHeight="1">
      <c r="A23" s="4" t="s">
        <v>23</v>
      </c>
      <c r="B23" s="4">
        <v>801</v>
      </c>
      <c r="C23" s="4">
        <v>80130</v>
      </c>
      <c r="D23" s="3" t="s">
        <v>56</v>
      </c>
      <c r="E23" s="10">
        <f t="shared" si="0"/>
        <v>2291500</v>
      </c>
      <c r="F23" s="10">
        <v>0</v>
      </c>
      <c r="G23" s="10">
        <v>2291500</v>
      </c>
    </row>
    <row r="24" spans="1:7" s="9" customFormat="1" ht="35.25" customHeight="1">
      <c r="A24" s="4" t="s">
        <v>24</v>
      </c>
      <c r="B24" s="4">
        <v>851</v>
      </c>
      <c r="C24" s="4">
        <v>85153</v>
      </c>
      <c r="D24" s="3" t="s">
        <v>71</v>
      </c>
      <c r="E24" s="10">
        <f t="shared" si="0"/>
        <v>225000</v>
      </c>
      <c r="F24" s="10">
        <v>225000</v>
      </c>
      <c r="G24" s="10">
        <v>0</v>
      </c>
    </row>
    <row r="25" spans="1:7" s="9" customFormat="1" ht="65.25" customHeight="1">
      <c r="A25" s="4" t="s">
        <v>25</v>
      </c>
      <c r="B25" s="4">
        <v>851</v>
      </c>
      <c r="C25" s="4">
        <v>85154</v>
      </c>
      <c r="D25" s="3" t="s">
        <v>39</v>
      </c>
      <c r="E25" s="10">
        <f t="shared" si="0"/>
        <v>974300</v>
      </c>
      <c r="F25" s="10">
        <v>974300</v>
      </c>
      <c r="G25" s="10">
        <v>0</v>
      </c>
    </row>
    <row r="26" spans="1:7" s="9" customFormat="1" ht="30" customHeight="1">
      <c r="A26" s="4" t="s">
        <v>26</v>
      </c>
      <c r="B26" s="4">
        <v>852</v>
      </c>
      <c r="C26" s="4">
        <v>85201</v>
      </c>
      <c r="D26" s="3" t="s">
        <v>51</v>
      </c>
      <c r="E26" s="10">
        <f t="shared" si="0"/>
        <v>1415600</v>
      </c>
      <c r="F26" s="10">
        <v>0</v>
      </c>
      <c r="G26" s="10">
        <v>1415600</v>
      </c>
    </row>
    <row r="27" spans="1:7" s="9" customFormat="1" ht="28.5" customHeight="1">
      <c r="A27" s="4" t="s">
        <v>27</v>
      </c>
      <c r="B27" s="4">
        <v>852</v>
      </c>
      <c r="C27" s="4">
        <v>85204</v>
      </c>
      <c r="D27" s="3" t="s">
        <v>51</v>
      </c>
      <c r="E27" s="10">
        <f t="shared" si="0"/>
        <v>397000</v>
      </c>
      <c r="F27" s="10">
        <v>0</v>
      </c>
      <c r="G27" s="10">
        <v>397000</v>
      </c>
    </row>
    <row r="28" spans="1:7" s="9" customFormat="1" ht="28.5" customHeight="1">
      <c r="A28" s="4" t="s">
        <v>28</v>
      </c>
      <c r="B28" s="4">
        <v>852</v>
      </c>
      <c r="C28" s="4">
        <v>85205</v>
      </c>
      <c r="D28" s="3" t="s">
        <v>72</v>
      </c>
      <c r="E28" s="10">
        <f t="shared" si="0"/>
        <v>4050</v>
      </c>
      <c r="F28" s="10">
        <v>4050</v>
      </c>
      <c r="G28" s="10">
        <v>0</v>
      </c>
    </row>
    <row r="29" spans="1:7" s="9" customFormat="1" ht="38.25" customHeight="1">
      <c r="A29" s="4" t="s">
        <v>29</v>
      </c>
      <c r="B29" s="4">
        <v>852</v>
      </c>
      <c r="C29" s="4">
        <v>85226</v>
      </c>
      <c r="D29" s="3" t="s">
        <v>41</v>
      </c>
      <c r="E29" s="10">
        <f t="shared" si="0"/>
        <v>64000</v>
      </c>
      <c r="F29" s="10">
        <v>0</v>
      </c>
      <c r="G29" s="10">
        <v>64000</v>
      </c>
    </row>
    <row r="30" spans="1:7" s="9" customFormat="1" ht="39.75" customHeight="1">
      <c r="A30" s="4" t="s">
        <v>30</v>
      </c>
      <c r="B30" s="4">
        <v>852</v>
      </c>
      <c r="C30" s="4">
        <v>85228</v>
      </c>
      <c r="D30" s="3" t="s">
        <v>42</v>
      </c>
      <c r="E30" s="10">
        <f t="shared" si="0"/>
        <v>2998800</v>
      </c>
      <c r="F30" s="10">
        <v>2998800</v>
      </c>
      <c r="G30" s="10">
        <v>0</v>
      </c>
    </row>
    <row r="31" spans="1:7" s="9" customFormat="1" ht="77.25" customHeight="1">
      <c r="A31" s="4" t="s">
        <v>31</v>
      </c>
      <c r="B31" s="4">
        <v>852</v>
      </c>
      <c r="C31" s="4">
        <v>85295</v>
      </c>
      <c r="D31" s="11" t="s">
        <v>84</v>
      </c>
      <c r="E31" s="10">
        <f t="shared" si="0"/>
        <v>28300</v>
      </c>
      <c r="F31" s="10">
        <v>28300</v>
      </c>
      <c r="G31" s="10">
        <v>0</v>
      </c>
    </row>
    <row r="32" spans="1:7" s="9" customFormat="1" ht="68.25" customHeight="1">
      <c r="A32" s="4" t="s">
        <v>32</v>
      </c>
      <c r="B32" s="4">
        <v>853</v>
      </c>
      <c r="C32" s="4">
        <v>85311</v>
      </c>
      <c r="D32" s="3" t="s">
        <v>57</v>
      </c>
      <c r="E32" s="10">
        <f t="shared" si="0"/>
        <v>120012</v>
      </c>
      <c r="F32" s="10">
        <v>0</v>
      </c>
      <c r="G32" s="10">
        <v>120012</v>
      </c>
    </row>
    <row r="33" spans="1:7" s="9" customFormat="1" ht="78.75" customHeight="1">
      <c r="A33" s="4" t="s">
        <v>33</v>
      </c>
      <c r="B33" s="4">
        <v>853</v>
      </c>
      <c r="C33" s="4">
        <v>85395</v>
      </c>
      <c r="D33" s="3" t="s">
        <v>40</v>
      </c>
      <c r="E33" s="10">
        <f t="shared" si="0"/>
        <v>345000</v>
      </c>
      <c r="F33" s="10">
        <v>345000</v>
      </c>
      <c r="G33" s="10">
        <v>0</v>
      </c>
    </row>
    <row r="34" spans="1:7" s="9" customFormat="1" ht="53.25" customHeight="1">
      <c r="A34" s="4" t="s">
        <v>34</v>
      </c>
      <c r="B34" s="4">
        <v>854</v>
      </c>
      <c r="C34" s="4">
        <v>85403</v>
      </c>
      <c r="D34" s="3" t="s">
        <v>58</v>
      </c>
      <c r="E34" s="10">
        <f t="shared" si="0"/>
        <v>1048306</v>
      </c>
      <c r="F34" s="10">
        <v>0</v>
      </c>
      <c r="G34" s="10">
        <v>1048306</v>
      </c>
    </row>
    <row r="35" spans="1:7" s="9" customFormat="1" ht="65.25" customHeight="1">
      <c r="A35" s="4" t="s">
        <v>35</v>
      </c>
      <c r="B35" s="4">
        <v>854</v>
      </c>
      <c r="C35" s="4">
        <v>85404</v>
      </c>
      <c r="D35" s="11" t="s">
        <v>69</v>
      </c>
      <c r="E35" s="10">
        <f t="shared" si="0"/>
        <v>3681</v>
      </c>
      <c r="F35" s="10">
        <v>3681</v>
      </c>
      <c r="G35" s="10">
        <v>0</v>
      </c>
    </row>
    <row r="36" spans="1:7" s="9" customFormat="1" ht="45" customHeight="1">
      <c r="A36" s="4" t="s">
        <v>36</v>
      </c>
      <c r="B36" s="4">
        <v>854</v>
      </c>
      <c r="C36" s="4">
        <v>85410</v>
      </c>
      <c r="D36" s="3" t="s">
        <v>67</v>
      </c>
      <c r="E36" s="10">
        <f t="shared" si="0"/>
        <v>93627</v>
      </c>
      <c r="F36" s="10">
        <v>0</v>
      </c>
      <c r="G36" s="10">
        <v>93627</v>
      </c>
    </row>
    <row r="37" spans="1:7" s="9" customFormat="1" ht="26.25" customHeight="1">
      <c r="A37" s="4" t="s">
        <v>37</v>
      </c>
      <c r="B37" s="4">
        <v>854</v>
      </c>
      <c r="C37" s="4">
        <v>85412</v>
      </c>
      <c r="D37" s="3" t="s">
        <v>43</v>
      </c>
      <c r="E37" s="10">
        <f t="shared" si="0"/>
        <v>150000</v>
      </c>
      <c r="F37" s="10">
        <v>150000</v>
      </c>
      <c r="G37" s="10">
        <v>0</v>
      </c>
    </row>
    <row r="38" spans="1:7" s="9" customFormat="1" ht="53.25" customHeight="1">
      <c r="A38" s="4" t="s">
        <v>38</v>
      </c>
      <c r="B38" s="4">
        <v>854</v>
      </c>
      <c r="C38" s="4">
        <v>85420</v>
      </c>
      <c r="D38" s="3" t="s">
        <v>58</v>
      </c>
      <c r="E38" s="10">
        <f t="shared" si="0"/>
        <v>1659808</v>
      </c>
      <c r="F38" s="10">
        <v>0</v>
      </c>
      <c r="G38" s="10">
        <v>1659808</v>
      </c>
    </row>
    <row r="39" spans="1:7" s="9" customFormat="1" ht="78" customHeight="1">
      <c r="A39" s="4" t="s">
        <v>60</v>
      </c>
      <c r="B39" s="4">
        <v>921</v>
      </c>
      <c r="C39" s="4">
        <v>92105</v>
      </c>
      <c r="D39" s="3" t="s">
        <v>44</v>
      </c>
      <c r="E39" s="10">
        <f t="shared" si="0"/>
        <v>241300</v>
      </c>
      <c r="F39" s="10">
        <v>241300</v>
      </c>
      <c r="G39" s="10">
        <v>0</v>
      </c>
    </row>
    <row r="40" spans="1:7" s="9" customFormat="1" ht="27.75" customHeight="1">
      <c r="A40" s="4" t="s">
        <v>68</v>
      </c>
      <c r="B40" s="12">
        <v>921</v>
      </c>
      <c r="C40" s="12">
        <v>92106</v>
      </c>
      <c r="D40" s="11" t="s">
        <v>79</v>
      </c>
      <c r="E40" s="18">
        <f t="shared" si="0"/>
        <v>120000</v>
      </c>
      <c r="F40" s="18">
        <f>98500+21500</f>
        <v>120000</v>
      </c>
      <c r="G40" s="18">
        <v>0</v>
      </c>
    </row>
    <row r="41" spans="1:7" s="9" customFormat="1" ht="39" customHeight="1">
      <c r="A41" s="4" t="s">
        <v>73</v>
      </c>
      <c r="B41" s="4">
        <v>921</v>
      </c>
      <c r="C41" s="4">
        <v>92108</v>
      </c>
      <c r="D41" s="3" t="s">
        <v>59</v>
      </c>
      <c r="E41" s="10">
        <f t="shared" si="0"/>
        <v>2730400</v>
      </c>
      <c r="F41" s="10">
        <v>295400</v>
      </c>
      <c r="G41" s="10">
        <v>2435000</v>
      </c>
    </row>
    <row r="42" spans="1:7" s="9" customFormat="1" ht="41.25" customHeight="1">
      <c r="A42" s="4" t="s">
        <v>74</v>
      </c>
      <c r="B42" s="4">
        <v>921</v>
      </c>
      <c r="C42" s="4">
        <v>92109</v>
      </c>
      <c r="D42" s="3" t="s">
        <v>61</v>
      </c>
      <c r="E42" s="18">
        <f t="shared" si="0"/>
        <v>1025300</v>
      </c>
      <c r="F42" s="18">
        <f>1143000-102000-15700</f>
        <v>1025300</v>
      </c>
      <c r="G42" s="10">
        <v>0</v>
      </c>
    </row>
    <row r="43" spans="1:9" s="9" customFormat="1" ht="57" customHeight="1">
      <c r="A43" s="4" t="s">
        <v>75</v>
      </c>
      <c r="B43" s="4">
        <v>921</v>
      </c>
      <c r="C43" s="4">
        <v>92109</v>
      </c>
      <c r="D43" s="3" t="s">
        <v>62</v>
      </c>
      <c r="E43" s="18">
        <f t="shared" si="0"/>
        <v>231800</v>
      </c>
      <c r="F43" s="18">
        <f>247000-11700-3500</f>
        <v>231800</v>
      </c>
      <c r="G43" s="10">
        <v>0</v>
      </c>
      <c r="I43" s="20"/>
    </row>
    <row r="44" spans="1:7" s="9" customFormat="1" ht="44.25" customHeight="1">
      <c r="A44" s="4" t="s">
        <v>76</v>
      </c>
      <c r="B44" s="4">
        <v>921</v>
      </c>
      <c r="C44" s="4">
        <v>92110</v>
      </c>
      <c r="D44" s="3" t="s">
        <v>63</v>
      </c>
      <c r="E44" s="10">
        <f t="shared" si="0"/>
        <v>258500</v>
      </c>
      <c r="F44" s="10">
        <v>31000</v>
      </c>
      <c r="G44" s="10">
        <v>227500</v>
      </c>
    </row>
    <row r="45" spans="1:7" s="9" customFormat="1" ht="32.25" customHeight="1">
      <c r="A45" s="4" t="s">
        <v>77</v>
      </c>
      <c r="B45" s="12">
        <v>921</v>
      </c>
      <c r="C45" s="12">
        <v>92113</v>
      </c>
      <c r="D45" s="11" t="s">
        <v>64</v>
      </c>
      <c r="E45" s="18">
        <f t="shared" si="0"/>
        <v>61000</v>
      </c>
      <c r="F45" s="18">
        <v>61000</v>
      </c>
      <c r="G45" s="18">
        <v>0</v>
      </c>
    </row>
    <row r="46" spans="1:7" s="9" customFormat="1" ht="45.75" customHeight="1">
      <c r="A46" s="4" t="s">
        <v>78</v>
      </c>
      <c r="B46" s="4">
        <v>921</v>
      </c>
      <c r="C46" s="4">
        <v>92116</v>
      </c>
      <c r="D46" s="3" t="s">
        <v>65</v>
      </c>
      <c r="E46" s="10">
        <f t="shared" si="0"/>
        <v>2433000</v>
      </c>
      <c r="F46" s="10">
        <f>1034000+52000</f>
        <v>1086000</v>
      </c>
      <c r="G46" s="10">
        <v>1347000</v>
      </c>
    </row>
    <row r="47" spans="1:7" s="9" customFormat="1" ht="29.25" customHeight="1">
      <c r="A47" s="4" t="s">
        <v>82</v>
      </c>
      <c r="B47" s="12">
        <v>921</v>
      </c>
      <c r="C47" s="12">
        <v>92118</v>
      </c>
      <c r="D47" s="11" t="s">
        <v>66</v>
      </c>
      <c r="E47" s="18">
        <f t="shared" si="0"/>
        <v>19700</v>
      </c>
      <c r="F47" s="18">
        <v>19700</v>
      </c>
      <c r="G47" s="18">
        <v>0</v>
      </c>
    </row>
    <row r="48" spans="1:7" s="9" customFormat="1" ht="75.75" customHeight="1">
      <c r="A48" s="4" t="s">
        <v>83</v>
      </c>
      <c r="B48" s="4">
        <v>921</v>
      </c>
      <c r="C48" s="4">
        <v>92120</v>
      </c>
      <c r="D48" s="3" t="s">
        <v>45</v>
      </c>
      <c r="E48" s="10">
        <f t="shared" si="0"/>
        <v>305000</v>
      </c>
      <c r="F48" s="10">
        <v>305000</v>
      </c>
      <c r="G48" s="10">
        <v>0</v>
      </c>
    </row>
    <row r="49" spans="1:7" s="9" customFormat="1" ht="65.25" customHeight="1">
      <c r="A49" s="4" t="s">
        <v>89</v>
      </c>
      <c r="B49" s="4">
        <v>926</v>
      </c>
      <c r="C49" s="4">
        <v>92601</v>
      </c>
      <c r="D49" s="3" t="s">
        <v>46</v>
      </c>
      <c r="E49" s="10">
        <f t="shared" si="0"/>
        <v>197000</v>
      </c>
      <c r="F49" s="10">
        <v>197000</v>
      </c>
      <c r="G49" s="10">
        <v>0</v>
      </c>
    </row>
    <row r="50" spans="1:7" s="9" customFormat="1" ht="39" customHeight="1">
      <c r="A50" s="4" t="s">
        <v>90</v>
      </c>
      <c r="B50" s="4">
        <v>926</v>
      </c>
      <c r="C50" s="4">
        <v>92605</v>
      </c>
      <c r="D50" s="3" t="s">
        <v>47</v>
      </c>
      <c r="E50" s="10">
        <f t="shared" si="0"/>
        <v>1320000</v>
      </c>
      <c r="F50" s="10">
        <f>1300200+19800</f>
        <v>1320000</v>
      </c>
      <c r="G50" s="10">
        <v>0</v>
      </c>
    </row>
    <row r="51" spans="1:7" ht="25.5" customHeight="1">
      <c r="A51" s="22" t="s">
        <v>9</v>
      </c>
      <c r="B51" s="23"/>
      <c r="C51" s="23"/>
      <c r="D51" s="24"/>
      <c r="E51" s="19">
        <f>SUM(F51:G51)</f>
        <v>30998904</v>
      </c>
      <c r="F51" s="19">
        <f>SUM(F9:F50)</f>
        <v>17384718</v>
      </c>
      <c r="G51" s="19">
        <f>SUM(G9:G50)</f>
        <v>13614186</v>
      </c>
    </row>
  </sheetData>
  <mergeCells count="8">
    <mergeCell ref="A51:D51"/>
    <mergeCell ref="A3:G3"/>
    <mergeCell ref="E1:G1"/>
    <mergeCell ref="A6:A7"/>
    <mergeCell ref="D6:D7"/>
    <mergeCell ref="E6:G6"/>
    <mergeCell ref="B6:B7"/>
    <mergeCell ref="C6:C7"/>
  </mergeCells>
  <printOptions/>
  <pageMargins left="0.75" right="0.75" top="1" bottom="1" header="0.5" footer="0.5"/>
  <pageSetup firstPageNumber="46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Ewelina Dudek</cp:lastModifiedBy>
  <cp:lastPrinted>2010-01-13T13:39:52Z</cp:lastPrinted>
  <dcterms:created xsi:type="dcterms:W3CDTF">2006-11-13T17:13:30Z</dcterms:created>
  <dcterms:modified xsi:type="dcterms:W3CDTF">2010-01-13T13:44:27Z</dcterms:modified>
  <cp:category/>
  <cp:version/>
  <cp:contentType/>
  <cp:contentStatus/>
</cp:coreProperties>
</file>