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422" activeTab="0"/>
  </bookViews>
  <sheets>
    <sheet name="2009" sheetId="1" r:id="rId1"/>
  </sheets>
  <definedNames>
    <definedName name="_xlnm.Print_Area" localSheetId="0">'2009'!$A$1:$Q$31</definedName>
  </definedNames>
  <calcPr fullCalcOnLoad="1"/>
</workbook>
</file>

<file path=xl/sharedStrings.xml><?xml version="1.0" encoding="utf-8"?>
<sst xmlns="http://schemas.openxmlformats.org/spreadsheetml/2006/main" count="47" uniqueCount="40">
  <si>
    <t>Projekt</t>
  </si>
  <si>
    <t>Kategoria interwencji funduszy strukturalnych</t>
  </si>
  <si>
    <t>Klasyfikacja (dział, rozdział)</t>
  </si>
  <si>
    <t>w tym:</t>
  </si>
  <si>
    <t>Planowane wydatki</t>
  </si>
  <si>
    <t>Środki z budżetu krajowego</t>
  </si>
  <si>
    <t>z tego źródła finansowania:</t>
  </si>
  <si>
    <t>pożyczki i kredyty</t>
  </si>
  <si>
    <t>obligacje</t>
  </si>
  <si>
    <t>pożyczki na prefinansowanie z budżetu państwa</t>
  </si>
  <si>
    <t>pozostałe</t>
  </si>
  <si>
    <t>z tego:</t>
  </si>
  <si>
    <t>Wydatki majątkowe razem</t>
  </si>
  <si>
    <t>1.1</t>
  </si>
  <si>
    <t>x</t>
  </si>
  <si>
    <t>Lp.</t>
  </si>
  <si>
    <t xml:space="preserve">nazwa projektu: </t>
  </si>
  <si>
    <t>Fundusz Spójności</t>
  </si>
  <si>
    <t>dz. 900              rozdz. 90001</t>
  </si>
  <si>
    <t xml:space="preserve">ZE ŚRODKÓW FUNDUSZU SPÓJNOŚCI </t>
  </si>
  <si>
    <t xml:space="preserve">WYDATKI NA PROGRAMY I PROJEKTY </t>
  </si>
  <si>
    <t>PRZEBUDOWA  SYSTEMU ODPROWADZANIA ŚCIEKÓW W KALISZU</t>
  </si>
  <si>
    <t>pozostałe **</t>
  </si>
  <si>
    <t>Wydatki w okresie realizacji projektu (całkowita wartość Projektu) (6+7)*</t>
  </si>
  <si>
    <t>środki z budżetu UE, EFTA i inne  środki ze źródeł zagr. niepodlegające zwrotowi</t>
  </si>
  <si>
    <t>Wydatki Razem  (9+13)</t>
  </si>
  <si>
    <t>Wydatki razem (10+11+12)</t>
  </si>
  <si>
    <t>Środki z budżetu krajowego**</t>
  </si>
  <si>
    <t>Wydatki razem (14+15+16+17)</t>
  </si>
  <si>
    <t>Program: Fundusz Spójności</t>
  </si>
  <si>
    <t>Priorytet: Środowisko, oczyszczanie ścieków</t>
  </si>
  <si>
    <t>Działanie:  oczyszczanie ścieków</t>
  </si>
  <si>
    <t>2.</t>
  </si>
  <si>
    <t>Wydatki bieżące razem</t>
  </si>
  <si>
    <t>OGÓŁEM (1+2)</t>
  </si>
  <si>
    <t>z tego                       do 2007</t>
  </si>
  <si>
    <t>2009r.</t>
  </si>
  <si>
    <r>
      <t xml:space="preserve">W 2011 roku ze środków Funduszu Spójności zostana zrefundowane wydatki poniesione w 2009 roku ze środków własnych miasta w kwocie 5 433 825 zł. W końcowym rozliczeniu zadania udział środków w finansowaniu nakładów będzie przedstawiał się następująco: </t>
    </r>
    <r>
      <rPr>
        <b/>
        <sz val="10"/>
        <rFont val="Arial CE"/>
        <family val="0"/>
      </rPr>
      <t xml:space="preserve">środki FS 27 730 591 zł, środki własne miasta 68 455 683 zł. </t>
    </r>
  </si>
  <si>
    <t>Załącznik Nr 8
do uchwały Nr XXX/463/2008
Rady Miejskiej Kalisza
z dnia 29 grudnia 2008 r.
w sprawie uchwalenia budżetu Kalisza - 
Miasta na prawach powiatu na 2009 rok</t>
  </si>
  <si>
    <t>w zł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</si>
</sst>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\ &quot;zł&quot;"/>
    <numFmt numFmtId="181" formatCode="#,##0.0000"/>
    <numFmt numFmtId="182" formatCode="[$-415]d\ mmmm\ yyyy"/>
    <numFmt numFmtId="183" formatCode="#&quot; &quot;???/???"/>
    <numFmt numFmtId="184" formatCode="#&quot; &quot;??/100"/>
    <numFmt numFmtId="185" formatCode="00\-000"/>
    <numFmt numFmtId="186" formatCode="#&quot; &quot;?/2"/>
    <numFmt numFmtId="187" formatCode="0.0000"/>
    <numFmt numFmtId="188" formatCode="0.00000"/>
    <numFmt numFmtId="189" formatCode="0.000000"/>
    <numFmt numFmtId="190" formatCode="#,##0.00\ _z_ł"/>
    <numFmt numFmtId="191" formatCode="[$-415]mmmm\ yy;@"/>
    <numFmt numFmtId="192" formatCode="0.0%"/>
    <numFmt numFmtId="193" formatCode="0.000000000"/>
    <numFmt numFmtId="194" formatCode="0.00000000"/>
    <numFmt numFmtId="195" formatCode="0.0000000"/>
    <numFmt numFmtId="196" formatCode="#,##0.00000"/>
    <numFmt numFmtId="197" formatCode="#,##0.00\ [$€-1]"/>
    <numFmt numFmtId="198" formatCode="0.00_ ;[Red]\-0.00\ "/>
    <numFmt numFmtId="199" formatCode="#,##0.00_ ;[Red]\-#,##0.00\ "/>
    <numFmt numFmtId="200" formatCode="#,##0.000000"/>
    <numFmt numFmtId="201" formatCode="#,##0.000\ _z_ł"/>
    <numFmt numFmtId="202" formatCode="#,##0.0000\ _z_ł"/>
    <numFmt numFmtId="203" formatCode="#,##0.00000\ _z_ł"/>
    <numFmt numFmtId="204" formatCode="#,##0.000000\ _z_ł"/>
    <numFmt numFmtId="205" formatCode="#,##0.0000000\ _z_ł"/>
    <numFmt numFmtId="206" formatCode="[$-415]mmm\ yy;@"/>
  </numFmts>
  <fonts count="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4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view="pageBreakPreview" zoomScaleNormal="75" zoomScaleSheetLayoutView="100" workbookViewId="0" topLeftCell="G1">
      <selection activeCell="H7" sqref="H7:Q7"/>
    </sheetView>
  </sheetViews>
  <sheetFormatPr defaultColWidth="9.00390625" defaultRowHeight="12.75"/>
  <cols>
    <col min="1" max="1" width="5.125" style="0" customWidth="1"/>
    <col min="2" max="2" width="26.625" style="0" customWidth="1"/>
    <col min="3" max="3" width="13.125" style="0" customWidth="1"/>
    <col min="4" max="4" width="11.375" style="0" customWidth="1"/>
    <col min="5" max="5" width="14.625" style="0" customWidth="1"/>
    <col min="6" max="6" width="12.00390625" style="0" customWidth="1"/>
    <col min="7" max="7" width="13.125" style="0" customWidth="1"/>
    <col min="8" max="8" width="14.625" style="0" customWidth="1"/>
    <col min="9" max="9" width="14.25390625" style="0" customWidth="1"/>
    <col min="10" max="10" width="16.25390625" style="0" customWidth="1"/>
    <col min="11" max="11" width="10.25390625" style="0" customWidth="1"/>
    <col min="12" max="12" width="14.625" style="0" customWidth="1"/>
    <col min="13" max="13" width="16.00390625" style="0" customWidth="1"/>
    <col min="14" max="14" width="13.125" style="0" customWidth="1"/>
    <col min="15" max="15" width="9.00390625" style="0" customWidth="1"/>
    <col min="16" max="16" width="9.875" style="0" customWidth="1"/>
    <col min="17" max="17" width="12.75390625" style="0" customWidth="1"/>
  </cols>
  <sheetData>
    <row r="1" spans="13:17" ht="75.75" customHeight="1">
      <c r="M1" s="67"/>
      <c r="N1" s="67"/>
      <c r="O1" s="79" t="s">
        <v>38</v>
      </c>
      <c r="P1" s="80"/>
      <c r="Q1" s="80"/>
    </row>
    <row r="2" spans="15:17" ht="14.25" customHeight="1">
      <c r="O2" s="3"/>
      <c r="P2" s="3"/>
      <c r="Q2" s="3"/>
    </row>
    <row r="3" spans="1:17" ht="15.7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5.75">
      <c r="A4" s="90" t="s">
        <v>19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2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ht="15">
      <c r="P6" s="4" t="s">
        <v>39</v>
      </c>
    </row>
    <row r="7" spans="1:17" s="4" customFormat="1" ht="15">
      <c r="A7" s="76" t="s">
        <v>15</v>
      </c>
      <c r="B7" s="76" t="s">
        <v>0</v>
      </c>
      <c r="C7" s="76" t="s">
        <v>1</v>
      </c>
      <c r="D7" s="76" t="s">
        <v>2</v>
      </c>
      <c r="E7" s="76" t="s">
        <v>23</v>
      </c>
      <c r="F7" s="76" t="s">
        <v>3</v>
      </c>
      <c r="G7" s="77"/>
      <c r="H7" s="76" t="s">
        <v>4</v>
      </c>
      <c r="I7" s="76"/>
      <c r="J7" s="76"/>
      <c r="K7" s="76"/>
      <c r="L7" s="76"/>
      <c r="M7" s="76"/>
      <c r="N7" s="76"/>
      <c r="O7" s="76"/>
      <c r="P7" s="76"/>
      <c r="Q7" s="78"/>
    </row>
    <row r="8" spans="1:17" s="4" customFormat="1" ht="15">
      <c r="A8" s="78"/>
      <c r="B8" s="78"/>
      <c r="C8" s="78"/>
      <c r="D8" s="78"/>
      <c r="E8" s="78"/>
      <c r="F8" s="76" t="s">
        <v>5</v>
      </c>
      <c r="G8" s="76" t="s">
        <v>24</v>
      </c>
      <c r="H8" s="76" t="s">
        <v>36</v>
      </c>
      <c r="I8" s="76"/>
      <c r="J8" s="76"/>
      <c r="K8" s="76"/>
      <c r="L8" s="76"/>
      <c r="M8" s="76"/>
      <c r="N8" s="76"/>
      <c r="O8" s="76"/>
      <c r="P8" s="76"/>
      <c r="Q8" s="78"/>
    </row>
    <row r="9" spans="1:17" s="4" customFormat="1" ht="15">
      <c r="A9" s="78"/>
      <c r="B9" s="78"/>
      <c r="C9" s="78"/>
      <c r="D9" s="78"/>
      <c r="E9" s="78"/>
      <c r="F9" s="78"/>
      <c r="G9" s="78"/>
      <c r="H9" s="100" t="s">
        <v>25</v>
      </c>
      <c r="I9" s="76" t="s">
        <v>11</v>
      </c>
      <c r="J9" s="76"/>
      <c r="K9" s="76"/>
      <c r="L9" s="76"/>
      <c r="M9" s="76"/>
      <c r="N9" s="76"/>
      <c r="O9" s="76"/>
      <c r="P9" s="76"/>
      <c r="Q9" s="78"/>
    </row>
    <row r="10" spans="1:17" s="5" customFormat="1" ht="30.75" customHeight="1">
      <c r="A10" s="78"/>
      <c r="B10" s="78"/>
      <c r="C10" s="78"/>
      <c r="D10" s="78"/>
      <c r="E10" s="78"/>
      <c r="F10" s="78"/>
      <c r="G10" s="78"/>
      <c r="H10" s="101"/>
      <c r="I10" s="76" t="s">
        <v>27</v>
      </c>
      <c r="J10" s="76"/>
      <c r="K10" s="76"/>
      <c r="L10" s="76"/>
      <c r="M10" s="93" t="s">
        <v>24</v>
      </c>
      <c r="N10" s="94"/>
      <c r="O10" s="94"/>
      <c r="P10" s="94"/>
      <c r="Q10" s="95"/>
    </row>
    <row r="11" spans="1:17" s="4" customFormat="1" ht="21" customHeight="1">
      <c r="A11" s="78"/>
      <c r="B11" s="78"/>
      <c r="C11" s="78"/>
      <c r="D11" s="78"/>
      <c r="E11" s="78"/>
      <c r="F11" s="78"/>
      <c r="G11" s="78"/>
      <c r="H11" s="101"/>
      <c r="I11" s="76" t="s">
        <v>26</v>
      </c>
      <c r="J11" s="76" t="s">
        <v>6</v>
      </c>
      <c r="K11" s="76"/>
      <c r="L11" s="76"/>
      <c r="M11" s="76" t="s">
        <v>28</v>
      </c>
      <c r="N11" s="76" t="s">
        <v>6</v>
      </c>
      <c r="O11" s="76"/>
      <c r="P11" s="76"/>
      <c r="Q11" s="76"/>
    </row>
    <row r="12" spans="1:17" s="4" customFormat="1" ht="60" customHeight="1">
      <c r="A12" s="78"/>
      <c r="B12" s="78"/>
      <c r="C12" s="78"/>
      <c r="D12" s="78"/>
      <c r="E12" s="78"/>
      <c r="F12" s="78"/>
      <c r="G12" s="78"/>
      <c r="H12" s="102"/>
      <c r="I12" s="76"/>
      <c r="J12" s="28" t="s">
        <v>7</v>
      </c>
      <c r="K12" s="28" t="s">
        <v>8</v>
      </c>
      <c r="L12" s="28" t="s">
        <v>22</v>
      </c>
      <c r="M12" s="92"/>
      <c r="N12" s="28" t="s">
        <v>9</v>
      </c>
      <c r="O12" s="28" t="s">
        <v>7</v>
      </c>
      <c r="P12" s="28" t="s">
        <v>8</v>
      </c>
      <c r="Q12" s="28" t="s">
        <v>10</v>
      </c>
    </row>
    <row r="13" spans="1:17" s="50" customFormat="1" ht="11.25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49">
        <v>8</v>
      </c>
      <c r="I13" s="49">
        <v>9</v>
      </c>
      <c r="J13" s="49">
        <v>10</v>
      </c>
      <c r="K13" s="49">
        <v>11</v>
      </c>
      <c r="L13" s="49">
        <v>12</v>
      </c>
      <c r="M13" s="49">
        <v>13</v>
      </c>
      <c r="N13" s="49">
        <v>14</v>
      </c>
      <c r="O13" s="49">
        <v>15</v>
      </c>
      <c r="P13" s="49">
        <v>16</v>
      </c>
      <c r="Q13" s="49">
        <v>17</v>
      </c>
    </row>
    <row r="14" spans="1:17" s="6" customFormat="1" ht="15">
      <c r="A14" s="28">
        <v>1</v>
      </c>
      <c r="B14" s="30" t="s">
        <v>12</v>
      </c>
      <c r="C14" s="76" t="s">
        <v>14</v>
      </c>
      <c r="D14" s="76"/>
      <c r="E14" s="58">
        <f>E26</f>
        <v>96186274.42</v>
      </c>
      <c r="F14" s="58">
        <f>F26</f>
        <v>73889508</v>
      </c>
      <c r="G14" s="58">
        <f>SUM(G19)</f>
        <v>22296766.09</v>
      </c>
      <c r="H14" s="58">
        <f>SUM(I14,M14)</f>
        <v>35903908</v>
      </c>
      <c r="I14" s="58">
        <f>SUM(J14:L14)</f>
        <v>29649421</v>
      </c>
      <c r="J14" s="58">
        <f>J20</f>
        <v>850000</v>
      </c>
      <c r="K14" s="58">
        <f>SUM(K19)</f>
        <v>0</v>
      </c>
      <c r="L14" s="58">
        <f>SUM(L19)</f>
        <v>28799421</v>
      </c>
      <c r="M14" s="58">
        <f>SUM(N14:Q14)</f>
        <v>6254487</v>
      </c>
      <c r="N14" s="58">
        <f>SUM(N19)</f>
        <v>0</v>
      </c>
      <c r="O14" s="58">
        <f>SUM(O19)</f>
        <v>0</v>
      </c>
      <c r="P14" s="58">
        <f>SUM(P19)</f>
        <v>0</v>
      </c>
      <c r="Q14" s="58">
        <f>Q20</f>
        <v>6254487</v>
      </c>
    </row>
    <row r="15" spans="1:17" s="7" customFormat="1" ht="15">
      <c r="A15" s="86" t="s">
        <v>13</v>
      </c>
      <c r="B15" s="29" t="s">
        <v>29</v>
      </c>
      <c r="C15" s="31"/>
      <c r="D15" s="31"/>
      <c r="E15" s="31"/>
      <c r="F15" s="31"/>
      <c r="G15" s="31"/>
      <c r="H15" s="32"/>
      <c r="I15" s="33"/>
      <c r="J15" s="33"/>
      <c r="K15" s="33"/>
      <c r="L15" s="33"/>
      <c r="M15" s="33"/>
      <c r="N15" s="33"/>
      <c r="O15" s="33"/>
      <c r="P15" s="33"/>
      <c r="Q15" s="34"/>
    </row>
    <row r="16" spans="1:17" s="7" customFormat="1" ht="25.5">
      <c r="A16" s="87"/>
      <c r="B16" s="29" t="s">
        <v>30</v>
      </c>
      <c r="C16" s="35"/>
      <c r="D16" s="35"/>
      <c r="E16" s="35"/>
      <c r="F16" s="35"/>
      <c r="G16" s="35"/>
      <c r="H16" s="32"/>
      <c r="I16" s="36"/>
      <c r="J16" s="36"/>
      <c r="K16" s="36"/>
      <c r="L16" s="36"/>
      <c r="M16" s="36"/>
      <c r="N16" s="36"/>
      <c r="O16" s="36"/>
      <c r="P16" s="36"/>
      <c r="Q16" s="37"/>
    </row>
    <row r="17" spans="1:17" s="7" customFormat="1" ht="25.5">
      <c r="A17" s="87"/>
      <c r="B17" s="29" t="s">
        <v>31</v>
      </c>
      <c r="C17" s="35"/>
      <c r="D17" s="35"/>
      <c r="E17" s="35"/>
      <c r="F17" s="35"/>
      <c r="G17" s="35"/>
      <c r="H17" s="32"/>
      <c r="I17" s="36"/>
      <c r="J17" s="36"/>
      <c r="K17" s="36"/>
      <c r="L17" s="36"/>
      <c r="M17" s="36"/>
      <c r="N17" s="36"/>
      <c r="O17" s="36"/>
      <c r="P17" s="36"/>
      <c r="Q17" s="37"/>
    </row>
    <row r="18" spans="1:17" s="7" customFormat="1" ht="18" customHeight="1">
      <c r="A18" s="87"/>
      <c r="B18" s="38" t="s">
        <v>16</v>
      </c>
      <c r="C18" s="39" t="s">
        <v>21</v>
      </c>
      <c r="D18" s="39"/>
      <c r="E18" s="39"/>
      <c r="F18" s="39"/>
      <c r="G18" s="39"/>
      <c r="H18" s="40"/>
      <c r="I18" s="36"/>
      <c r="J18" s="36"/>
      <c r="K18" s="36"/>
      <c r="L18" s="36"/>
      <c r="M18" s="36"/>
      <c r="N18" s="36"/>
      <c r="O18" s="36"/>
      <c r="P18" s="36"/>
      <c r="Q18" s="41"/>
    </row>
    <row r="19" spans="1:18" s="7" customFormat="1" ht="43.5" customHeight="1">
      <c r="A19" s="87"/>
      <c r="B19" s="29" t="s">
        <v>16</v>
      </c>
      <c r="C19" s="52" t="s">
        <v>17</v>
      </c>
      <c r="D19" s="52" t="s">
        <v>18</v>
      </c>
      <c r="E19" s="53">
        <f>SUM(E20:E24)</f>
        <v>96186274.42</v>
      </c>
      <c r="F19" s="53">
        <f>SUM(F20:F24)</f>
        <v>73889508</v>
      </c>
      <c r="G19" s="53">
        <f>SUM(G20:G24)</f>
        <v>22296766.09</v>
      </c>
      <c r="H19" s="54">
        <f>SUM(I19,M19)</f>
        <v>35903908</v>
      </c>
      <c r="I19" s="53">
        <f>SUM(J19:L19)</f>
        <v>29649421</v>
      </c>
      <c r="J19" s="53">
        <f>SUM(J20)</f>
        <v>850000</v>
      </c>
      <c r="K19" s="53">
        <f>SUM(K20)</f>
        <v>0</v>
      </c>
      <c r="L19" s="53">
        <f>SUM(L20)</f>
        <v>28799421</v>
      </c>
      <c r="M19" s="53">
        <f>SUM(N19:Q19)</f>
        <v>6254487</v>
      </c>
      <c r="N19" s="53">
        <f>SUM(N20)</f>
        <v>0</v>
      </c>
      <c r="O19" s="53">
        <f>SUM(O20)</f>
        <v>0</v>
      </c>
      <c r="P19" s="53">
        <f>SUM(P20)</f>
        <v>0</v>
      </c>
      <c r="Q19" s="53">
        <f>SUM(Q20)</f>
        <v>6254487</v>
      </c>
      <c r="R19" s="6"/>
    </row>
    <row r="20" spans="1:18" s="7" customFormat="1" ht="21" customHeight="1">
      <c r="A20" s="87"/>
      <c r="B20" s="60" t="s">
        <v>35</v>
      </c>
      <c r="C20" s="61"/>
      <c r="D20" s="51"/>
      <c r="E20" s="63">
        <f>SUM(F20:G20)</f>
        <v>17214228.09</v>
      </c>
      <c r="F20" s="53">
        <v>11247761</v>
      </c>
      <c r="G20" s="53">
        <v>5966467.09</v>
      </c>
      <c r="H20" s="70">
        <f>SUM(M20,I20)</f>
        <v>35903908</v>
      </c>
      <c r="I20" s="70">
        <f>SUM(J20:L23)</f>
        <v>29649421</v>
      </c>
      <c r="J20" s="73">
        <v>850000</v>
      </c>
      <c r="K20" s="70">
        <v>0</v>
      </c>
      <c r="L20" s="70">
        <v>28799421</v>
      </c>
      <c r="M20" s="70">
        <f>SUM(N20:Q23)</f>
        <v>6254487</v>
      </c>
      <c r="N20" s="70">
        <v>0</v>
      </c>
      <c r="O20" s="70">
        <v>0</v>
      </c>
      <c r="P20" s="70">
        <v>0</v>
      </c>
      <c r="Q20" s="70">
        <v>6254487</v>
      </c>
      <c r="R20" s="6"/>
    </row>
    <row r="21" spans="1:18" s="7" customFormat="1" ht="21" customHeight="1">
      <c r="A21" s="87"/>
      <c r="B21" s="60">
        <v>2008</v>
      </c>
      <c r="C21" s="62"/>
      <c r="D21" s="42"/>
      <c r="E21" s="63">
        <f>SUM(F21:G21)</f>
        <v>42956610</v>
      </c>
      <c r="F21" s="53">
        <v>32880798</v>
      </c>
      <c r="G21" s="53">
        <v>10075812</v>
      </c>
      <c r="H21" s="71"/>
      <c r="I21" s="71"/>
      <c r="J21" s="74"/>
      <c r="K21" s="71"/>
      <c r="L21" s="71"/>
      <c r="M21" s="71"/>
      <c r="N21" s="71"/>
      <c r="O21" s="71"/>
      <c r="P21" s="71"/>
      <c r="Q21" s="71"/>
      <c r="R21" s="6"/>
    </row>
    <row r="22" spans="1:18" s="7" customFormat="1" ht="21" customHeight="1">
      <c r="A22" s="87"/>
      <c r="B22" s="96">
        <v>2009</v>
      </c>
      <c r="C22" s="62"/>
      <c r="D22" s="42"/>
      <c r="E22" s="98">
        <f>F22+G22</f>
        <v>35903908</v>
      </c>
      <c r="F22" s="70">
        <f>I20</f>
        <v>29649421</v>
      </c>
      <c r="G22" s="70">
        <f>M20</f>
        <v>6254487</v>
      </c>
      <c r="H22" s="71"/>
      <c r="I22" s="71"/>
      <c r="J22" s="74"/>
      <c r="K22" s="71"/>
      <c r="L22" s="71"/>
      <c r="M22" s="71"/>
      <c r="N22" s="71"/>
      <c r="O22" s="71"/>
      <c r="P22" s="71"/>
      <c r="Q22" s="71"/>
      <c r="R22" s="6"/>
    </row>
    <row r="23" spans="1:18" s="7" customFormat="1" ht="21" customHeight="1">
      <c r="A23" s="87"/>
      <c r="B23" s="97"/>
      <c r="C23" s="62"/>
      <c r="D23" s="42"/>
      <c r="E23" s="99"/>
      <c r="F23" s="72"/>
      <c r="G23" s="72"/>
      <c r="H23" s="71"/>
      <c r="I23" s="71"/>
      <c r="J23" s="74"/>
      <c r="K23" s="71"/>
      <c r="L23" s="71"/>
      <c r="M23" s="71"/>
      <c r="N23" s="71"/>
      <c r="O23" s="71"/>
      <c r="P23" s="71"/>
      <c r="Q23" s="71"/>
      <c r="R23" s="6"/>
    </row>
    <row r="24" spans="1:18" s="7" customFormat="1" ht="21" customHeight="1">
      <c r="A24" s="88"/>
      <c r="B24" s="60">
        <v>2010</v>
      </c>
      <c r="C24" s="59"/>
      <c r="D24" s="43"/>
      <c r="E24" s="64">
        <v>111528.33</v>
      </c>
      <c r="F24" s="55">
        <v>111528</v>
      </c>
      <c r="G24" s="55">
        <v>0</v>
      </c>
      <c r="H24" s="72"/>
      <c r="I24" s="72"/>
      <c r="J24" s="75"/>
      <c r="K24" s="72"/>
      <c r="L24" s="72"/>
      <c r="M24" s="72"/>
      <c r="N24" s="72"/>
      <c r="O24" s="72"/>
      <c r="P24" s="72"/>
      <c r="Q24" s="72"/>
      <c r="R24" s="6"/>
    </row>
    <row r="25" spans="1:18" s="7" customFormat="1" ht="21" customHeight="1">
      <c r="A25" s="66" t="s">
        <v>32</v>
      </c>
      <c r="B25" s="68" t="s">
        <v>33</v>
      </c>
      <c r="C25" s="84" t="s">
        <v>14</v>
      </c>
      <c r="D25" s="85"/>
      <c r="E25" s="53"/>
      <c r="F25" s="53"/>
      <c r="G25" s="53"/>
      <c r="H25" s="53"/>
      <c r="I25" s="53"/>
      <c r="J25" s="56"/>
      <c r="K25" s="53"/>
      <c r="L25" s="53"/>
      <c r="M25" s="53"/>
      <c r="N25" s="53"/>
      <c r="O25" s="53"/>
      <c r="P25" s="53"/>
      <c r="Q25" s="53"/>
      <c r="R25" s="6"/>
    </row>
    <row r="26" spans="1:18" s="8" customFormat="1" ht="21" customHeight="1">
      <c r="A26" s="69" t="s">
        <v>34</v>
      </c>
      <c r="B26" s="81"/>
      <c r="C26" s="82" t="s">
        <v>14</v>
      </c>
      <c r="D26" s="83"/>
      <c r="E26" s="57">
        <f>E20+E21+E22+E24</f>
        <v>96186274.42</v>
      </c>
      <c r="F26" s="57">
        <f>F20+F21+F22+F24</f>
        <v>73889508</v>
      </c>
      <c r="G26" s="57">
        <f aca="true" t="shared" si="0" ref="G26:Q26">SUM(G14)</f>
        <v>22296766.09</v>
      </c>
      <c r="H26" s="57">
        <f t="shared" si="0"/>
        <v>35903908</v>
      </c>
      <c r="I26" s="57">
        <f t="shared" si="0"/>
        <v>29649421</v>
      </c>
      <c r="J26" s="57">
        <f t="shared" si="0"/>
        <v>850000</v>
      </c>
      <c r="K26" s="57">
        <f t="shared" si="0"/>
        <v>0</v>
      </c>
      <c r="L26" s="57">
        <f t="shared" si="0"/>
        <v>28799421</v>
      </c>
      <c r="M26" s="57">
        <f t="shared" si="0"/>
        <v>6254487</v>
      </c>
      <c r="N26" s="57">
        <f t="shared" si="0"/>
        <v>0</v>
      </c>
      <c r="O26" s="57">
        <f t="shared" si="0"/>
        <v>0</v>
      </c>
      <c r="P26" s="57">
        <f t="shared" si="0"/>
        <v>0</v>
      </c>
      <c r="Q26" s="57">
        <f t="shared" si="0"/>
        <v>6254487</v>
      </c>
      <c r="R26" s="27"/>
    </row>
    <row r="27" spans="1:18" s="8" customFormat="1" ht="21" customHeight="1">
      <c r="A27" s="44"/>
      <c r="B27" s="44"/>
      <c r="C27" s="45"/>
      <c r="D27" s="46"/>
      <c r="E27" s="47"/>
      <c r="F27" s="47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27"/>
    </row>
    <row r="28" spans="1:17" s="9" customFormat="1" ht="12.75">
      <c r="A28" s="35"/>
      <c r="B28" s="89" t="s">
        <v>37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35"/>
    </row>
    <row r="29" spans="1:17" s="10" customFormat="1" ht="16.5" customHeight="1">
      <c r="A29" s="65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65"/>
    </row>
    <row r="30" spans="1:17" ht="12.75">
      <c r="A30" s="65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65"/>
    </row>
    <row r="31" spans="4:8" ht="15.75">
      <c r="D31" s="16"/>
      <c r="E31" s="12"/>
      <c r="F31" s="12"/>
      <c r="G31" s="12"/>
      <c r="H31" s="16"/>
    </row>
    <row r="32" spans="1:30" s="7" customFormat="1" ht="19.5" customHeight="1">
      <c r="A32" s="16"/>
      <c r="B32" s="17"/>
      <c r="C32" s="18"/>
      <c r="D32" s="18"/>
      <c r="E32" s="19"/>
      <c r="F32" s="19"/>
      <c r="G32" s="19"/>
      <c r="H32" s="20"/>
      <c r="I32" s="19"/>
      <c r="J32" s="19"/>
      <c r="K32" s="19"/>
      <c r="L32" s="19"/>
      <c r="M32" s="19"/>
      <c r="N32" s="19"/>
      <c r="O32" s="14"/>
      <c r="P32" s="14"/>
      <c r="Q32" s="19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s="7" customFormat="1" ht="21" customHeight="1">
      <c r="A33" s="16"/>
      <c r="B33" s="13"/>
      <c r="C33" s="13"/>
      <c r="D33" s="13"/>
      <c r="E33" s="14"/>
      <c r="F33" s="14"/>
      <c r="G33" s="14"/>
      <c r="H33" s="14"/>
      <c r="I33" s="14"/>
      <c r="J33" s="25"/>
      <c r="K33" s="14"/>
      <c r="L33" s="14"/>
      <c r="M33" s="14"/>
      <c r="N33" s="14"/>
      <c r="O33" s="9"/>
      <c r="P33" s="9"/>
      <c r="Q33" s="9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s="7" customFormat="1" ht="21" customHeight="1">
      <c r="A34" s="16"/>
      <c r="B34" s="13"/>
      <c r="C34" s="13"/>
      <c r="D34" s="13"/>
      <c r="E34" s="14"/>
      <c r="F34" s="14"/>
      <c r="G34" s="14"/>
      <c r="H34" s="14"/>
      <c r="I34" s="14"/>
      <c r="J34" s="25"/>
      <c r="K34" s="14"/>
      <c r="L34" s="14"/>
      <c r="M34" s="14"/>
      <c r="N34" s="14"/>
      <c r="O34" s="9"/>
      <c r="P34" s="9"/>
      <c r="Q34" s="9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s="7" customFormat="1" ht="21" customHeight="1">
      <c r="A35" s="16"/>
      <c r="B35" s="13"/>
      <c r="C35" s="13"/>
      <c r="D35" s="13"/>
      <c r="E35" s="14"/>
      <c r="F35" s="14"/>
      <c r="G35" s="14"/>
      <c r="H35" s="14"/>
      <c r="I35" s="14"/>
      <c r="J35" s="25"/>
      <c r="K35" s="14"/>
      <c r="L35" s="14"/>
      <c r="M35" s="14"/>
      <c r="N35" s="14"/>
      <c r="O35" s="9"/>
      <c r="P35" s="9"/>
      <c r="Q35" s="9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s="7" customFormat="1" ht="21" customHeight="1">
      <c r="A36" s="15"/>
      <c r="B36" s="13"/>
      <c r="C36" s="13"/>
      <c r="D36" s="13"/>
      <c r="E36" s="14"/>
      <c r="F36" s="14"/>
      <c r="G36" s="14"/>
      <c r="H36" s="14"/>
      <c r="I36" s="14"/>
      <c r="J36" s="25"/>
      <c r="K36" s="14"/>
      <c r="L36" s="14"/>
      <c r="M36" s="14"/>
      <c r="N36" s="14"/>
      <c r="O36" s="9"/>
      <c r="P36" s="9"/>
      <c r="Q36" s="9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s="7" customFormat="1" ht="21" customHeight="1">
      <c r="A37" s="21"/>
      <c r="B37" s="22"/>
      <c r="C37" s="13"/>
      <c r="D37" s="13"/>
      <c r="E37" s="14"/>
      <c r="F37" s="14"/>
      <c r="G37" s="14"/>
      <c r="H37" s="23"/>
      <c r="I37" s="23"/>
      <c r="J37" s="24"/>
      <c r="K37" s="23"/>
      <c r="L37" s="23"/>
      <c r="M37" s="23"/>
      <c r="N37" s="23"/>
      <c r="O37" s="23"/>
      <c r="P37" s="23"/>
      <c r="Q37" s="2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s="8" customFormat="1" ht="21" customHeight="1">
      <c r="A38" s="26"/>
      <c r="B38" s="26"/>
      <c r="C38" s="11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7" customFormat="1" ht="21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s="7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s="7" customFormat="1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="7" customFormat="1" ht="21" customHeight="1"/>
    <row r="43" s="7" customFormat="1" ht="21" customHeight="1"/>
    <row r="44" s="7" customFormat="1" ht="21" customHeight="1"/>
    <row r="45" s="8" customFormat="1" ht="21" customHeight="1"/>
  </sheetData>
  <mergeCells count="41">
    <mergeCell ref="I9:Q9"/>
    <mergeCell ref="M10:Q10"/>
    <mergeCell ref="G22:G23"/>
    <mergeCell ref="B22:B23"/>
    <mergeCell ref="E22:E23"/>
    <mergeCell ref="F22:F23"/>
    <mergeCell ref="P20:P24"/>
    <mergeCell ref="Q20:Q24"/>
    <mergeCell ref="H9:H12"/>
    <mergeCell ref="E7:E12"/>
    <mergeCell ref="B28:P30"/>
    <mergeCell ref="A3:Q3"/>
    <mergeCell ref="A4:Q4"/>
    <mergeCell ref="N11:Q11"/>
    <mergeCell ref="F8:F12"/>
    <mergeCell ref="G8:G12"/>
    <mergeCell ref="I11:I12"/>
    <mergeCell ref="M11:M12"/>
    <mergeCell ref="I10:L10"/>
    <mergeCell ref="J11:L11"/>
    <mergeCell ref="A7:A12"/>
    <mergeCell ref="A26:B26"/>
    <mergeCell ref="C26:D26"/>
    <mergeCell ref="C25:D25"/>
    <mergeCell ref="C14:D14"/>
    <mergeCell ref="B7:B12"/>
    <mergeCell ref="C7:C12"/>
    <mergeCell ref="D7:D12"/>
    <mergeCell ref="A15:A24"/>
    <mergeCell ref="F7:G7"/>
    <mergeCell ref="H7:Q7"/>
    <mergeCell ref="H8:Q8"/>
    <mergeCell ref="O1:Q1"/>
    <mergeCell ref="H20:H24"/>
    <mergeCell ref="I20:I24"/>
    <mergeCell ref="J20:J24"/>
    <mergeCell ref="K20:K24"/>
    <mergeCell ref="L20:L24"/>
    <mergeCell ref="M20:M24"/>
    <mergeCell ref="N20:N24"/>
    <mergeCell ref="O20:O24"/>
  </mergeCells>
  <printOptions horizontalCentered="1"/>
  <pageMargins left="0.3937007874015748" right="0.3937007874015748" top="0.5905511811023623" bottom="0.5905511811023623" header="0.5118110236220472" footer="0.28"/>
  <pageSetup firstPageNumber="45" useFirstPageNumber="1" horizontalDpi="600" verticalDpi="600" orientation="landscape" paperSize="9" scale="56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Szymański Adam</dc:creator>
  <cp:keywords/>
  <dc:description/>
  <cp:lastModifiedBy>Twoja nazwa użytkownika</cp:lastModifiedBy>
  <cp:lastPrinted>2009-01-07T14:14:15Z</cp:lastPrinted>
  <dcterms:created xsi:type="dcterms:W3CDTF">2004-11-15T13:37:57Z</dcterms:created>
  <dcterms:modified xsi:type="dcterms:W3CDTF">2009-01-07T14:14:24Z</dcterms:modified>
  <cp:category/>
  <cp:version/>
  <cp:contentType/>
  <cp:contentStatus/>
</cp:coreProperties>
</file>